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etc3\OneDrive\Bureau\Site Snetaa_NC\"/>
    </mc:Choice>
  </mc:AlternateContent>
  <xr:revisionPtr revIDLastSave="0" documentId="8_{7644C7C0-F1D7-4393-88AD-25027A544B62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Feui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0" i="1" l="1"/>
  <c r="F11" i="1" s="1"/>
  <c r="F12" i="1" s="1"/>
  <c r="F5" i="1"/>
  <c r="F6" i="1" s="1"/>
  <c r="F7" i="1" s="1"/>
  <c r="F14" i="1" s="1"/>
  <c r="B3" i="1"/>
  <c r="B13" i="1" s="1"/>
  <c r="B14" i="1" s="1"/>
  <c r="B15" i="1" s="1"/>
  <c r="B20" i="1" l="1"/>
  <c r="B21" i="1" s="1"/>
  <c r="B22" i="1" s="1"/>
  <c r="B27" i="1"/>
  <c r="B28" i="1" s="1"/>
  <c r="B29" i="1" s="1"/>
  <c r="B6" i="1"/>
  <c r="B7" i="1" s="1"/>
  <c r="B8" i="1" s="1"/>
  <c r="B23" i="1" l="1"/>
  <c r="B16" i="1"/>
  <c r="B9" i="1"/>
  <c r="B30" i="1"/>
</calcChain>
</file>

<file path=xl/sharedStrings.xml><?xml version="1.0" encoding="utf-8"?>
<sst xmlns="http://schemas.openxmlformats.org/spreadsheetml/2006/main" count="37" uniqueCount="22">
  <si>
    <t>Total     D=</t>
  </si>
  <si>
    <t>Volume Agent</t>
  </si>
  <si>
    <t xml:space="preserve">Calcul VD = </t>
  </si>
  <si>
    <t>Calcul I = 564,07 + (0,04 * VD)</t>
  </si>
  <si>
    <t>Abattement -20 %</t>
  </si>
  <si>
    <t>Volume Conjoint</t>
  </si>
  <si>
    <t>Calcul I = (564,07 + (0,04 * VD))/2</t>
  </si>
  <si>
    <t xml:space="preserve">Total IFCR = </t>
  </si>
  <si>
    <t>Volume Total</t>
  </si>
  <si>
    <t xml:space="preserve">Total IFCR Agent+Conjoint + 1 Enfant = </t>
  </si>
  <si>
    <t xml:space="preserve">Total IFCR Agent+Conjoint + 2 Enfants = </t>
  </si>
  <si>
    <t>Nouméa-Paris</t>
  </si>
  <si>
    <t xml:space="preserve">Total IFCR Agent seul = </t>
  </si>
  <si>
    <t xml:space="preserve">Total IFCR Agent + Conjoint = </t>
  </si>
  <si>
    <t>Volume du conjoint</t>
  </si>
  <si>
    <t>Agent voyageant avec conjoint</t>
  </si>
  <si>
    <t>Agent voyageant avec conjoint + 1 enfant</t>
  </si>
  <si>
    <t>Agent voyageant avec conjoint + 2 enfants</t>
  </si>
  <si>
    <t>Volume (en m3) pour un agent seul</t>
  </si>
  <si>
    <t>Paris-Nice</t>
  </si>
  <si>
    <t>Total D (distance orthodromique) =</t>
  </si>
  <si>
    <r>
      <rPr>
        <b/>
        <sz val="10"/>
        <rFont val="Arial"/>
        <family val="2"/>
      </rPr>
      <t>Nouméa-Nice</t>
    </r>
    <r>
      <rPr>
        <sz val="10"/>
        <rFont val="Arial"/>
        <family val="2"/>
      </rPr>
      <t xml:space="preserve"> (hyp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</si>
</sst>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0C];[Red]\-#,##0.00\ [$€-40C]"/>
  </numFmts>
  <fonts count="3" x14ac:knownFonts="1"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0" fillId="0" borderId="0" xfId="0" applyNumberFormat="1"/>
    <xf numFmtId="0" fontId="2" fillId="0" borderId="1" xfId="0" applyFont="1" applyBorder="1"/>
    <xf numFmtId="4" fontId="0" fillId="0" borderId="2" xfId="0" applyNumberFormat="1" applyBorder="1"/>
    <xf numFmtId="0" fontId="0" fillId="0" borderId="3" xfId="0" applyBorder="1"/>
    <xf numFmtId="4" fontId="0" fillId="0" borderId="4" xfId="0" applyNumberFormat="1" applyBorder="1"/>
    <xf numFmtId="164" fontId="1" fillId="0" borderId="6" xfId="0" applyNumberFormat="1" applyFont="1" applyBorder="1"/>
    <xf numFmtId="4" fontId="1" fillId="0" borderId="6" xfId="0" applyNumberFormat="1" applyFont="1" applyBorder="1"/>
    <xf numFmtId="0" fontId="0" fillId="0" borderId="1" xfId="0" applyBorder="1"/>
    <xf numFmtId="0" fontId="0" fillId="0" borderId="5" xfId="0" applyBorder="1"/>
    <xf numFmtId="4" fontId="0" fillId="0" borderId="6" xfId="0" applyNumberFormat="1" applyBorder="1"/>
    <xf numFmtId="0" fontId="1" fillId="0" borderId="1" xfId="0" applyFont="1" applyBorder="1"/>
    <xf numFmtId="0" fontId="1" fillId="0" borderId="3" xfId="0" applyFont="1" applyBorder="1"/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7" xfId="0" applyFont="1" applyBorder="1"/>
    <xf numFmtId="164" fontId="1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showGridLines="0" tabSelected="1" zoomScale="120" zoomScaleNormal="120" workbookViewId="0">
      <selection activeCell="H12" sqref="H12"/>
    </sheetView>
  </sheetViews>
  <sheetFormatPr baseColWidth="10" defaultColWidth="11.5703125" defaultRowHeight="12.75" x14ac:dyDescent="0.2"/>
  <cols>
    <col min="1" max="1" width="37.5703125" customWidth="1"/>
    <col min="2" max="2" width="11.85546875" style="1" customWidth="1"/>
    <col min="5" max="5" width="30" customWidth="1"/>
  </cols>
  <sheetData>
    <row r="1" spans="1:6" x14ac:dyDescent="0.2">
      <c r="A1" s="11" t="s">
        <v>11</v>
      </c>
      <c r="B1" s="3">
        <v>16736</v>
      </c>
      <c r="E1" s="8" t="s">
        <v>21</v>
      </c>
      <c r="F1" s="3">
        <v>16966</v>
      </c>
    </row>
    <row r="2" spans="1:6" x14ac:dyDescent="0.2">
      <c r="A2" s="12" t="s">
        <v>19</v>
      </c>
      <c r="B2" s="5">
        <v>930.63</v>
      </c>
      <c r="E2" s="9" t="s">
        <v>0</v>
      </c>
      <c r="F2" s="10">
        <v>16966</v>
      </c>
    </row>
    <row r="3" spans="1:6" x14ac:dyDescent="0.2">
      <c r="A3" s="13" t="s">
        <v>20</v>
      </c>
      <c r="B3" s="7">
        <f>SUM(B1:B2)</f>
        <v>17666.63</v>
      </c>
      <c r="F3" s="1"/>
    </row>
    <row r="4" spans="1:6" x14ac:dyDescent="0.2">
      <c r="E4" s="8" t="s">
        <v>1</v>
      </c>
      <c r="F4" s="3">
        <v>14</v>
      </c>
    </row>
    <row r="5" spans="1:6" x14ac:dyDescent="0.2">
      <c r="A5" s="8" t="s">
        <v>18</v>
      </c>
      <c r="B5" s="3">
        <v>14</v>
      </c>
      <c r="E5" s="4" t="s">
        <v>2</v>
      </c>
      <c r="F5" s="5">
        <f>ROUND(F2*F4,0)</f>
        <v>237524</v>
      </c>
    </row>
    <row r="6" spans="1:6" x14ac:dyDescent="0.2">
      <c r="A6" s="4" t="s">
        <v>2</v>
      </c>
      <c r="B6" s="5">
        <f>ROUND(B3*B5,0)</f>
        <v>247333</v>
      </c>
      <c r="E6" s="4" t="s">
        <v>3</v>
      </c>
      <c r="F6" s="5">
        <f>546.07+(0.04*F5)</f>
        <v>10047.030000000001</v>
      </c>
    </row>
    <row r="7" spans="1:6" x14ac:dyDescent="0.2">
      <c r="A7" s="4" t="s">
        <v>3</v>
      </c>
      <c r="B7" s="5">
        <f>546.07+(0.04*B6)</f>
        <v>10439.39</v>
      </c>
      <c r="E7" s="9" t="s">
        <v>4</v>
      </c>
      <c r="F7" s="10">
        <f>F6*0.8</f>
        <v>8037.6240000000007</v>
      </c>
    </row>
    <row r="8" spans="1:6" x14ac:dyDescent="0.2">
      <c r="A8" s="4" t="s">
        <v>4</v>
      </c>
      <c r="B8" s="5">
        <f>B7*0.8</f>
        <v>8351.5120000000006</v>
      </c>
      <c r="F8" s="1"/>
    </row>
    <row r="9" spans="1:6" x14ac:dyDescent="0.2">
      <c r="A9" s="14" t="s">
        <v>12</v>
      </c>
      <c r="B9" s="7">
        <f>B8</f>
        <v>8351.5120000000006</v>
      </c>
      <c r="E9" s="8" t="s">
        <v>5</v>
      </c>
      <c r="F9" s="3">
        <v>18</v>
      </c>
    </row>
    <row r="10" spans="1:6" x14ac:dyDescent="0.2">
      <c r="E10" s="4" t="s">
        <v>2</v>
      </c>
      <c r="F10" s="5">
        <f>F9*F2</f>
        <v>305388</v>
      </c>
    </row>
    <row r="11" spans="1:6" x14ac:dyDescent="0.2">
      <c r="A11" s="2" t="s">
        <v>15</v>
      </c>
      <c r="B11" s="3"/>
      <c r="E11" s="4" t="s">
        <v>6</v>
      </c>
      <c r="F11" s="5">
        <f>(546.07+0.04*F10)/2</f>
        <v>6380.7950000000001</v>
      </c>
    </row>
    <row r="12" spans="1:6" x14ac:dyDescent="0.2">
      <c r="A12" s="4" t="s">
        <v>14</v>
      </c>
      <c r="B12" s="5">
        <v>18</v>
      </c>
      <c r="E12" s="9" t="s">
        <v>4</v>
      </c>
      <c r="F12" s="10">
        <f>F11*0.8</f>
        <v>5104.6360000000004</v>
      </c>
    </row>
    <row r="13" spans="1:6" x14ac:dyDescent="0.2">
      <c r="A13" s="4" t="s">
        <v>2</v>
      </c>
      <c r="B13" s="5">
        <f>B12*B3</f>
        <v>317999.34000000003</v>
      </c>
      <c r="F13" s="1"/>
    </row>
    <row r="14" spans="1:6" x14ac:dyDescent="0.2">
      <c r="A14" s="4" t="s">
        <v>6</v>
      </c>
      <c r="B14" s="5">
        <f>(546.07+0.04*B13)/2</f>
        <v>6633.0218000000004</v>
      </c>
      <c r="E14" s="15" t="s">
        <v>7</v>
      </c>
      <c r="F14" s="16">
        <f>F7+F12</f>
        <v>13142.260000000002</v>
      </c>
    </row>
    <row r="15" spans="1:6" x14ac:dyDescent="0.2">
      <c r="A15" s="4" t="s">
        <v>4</v>
      </c>
      <c r="B15" s="5">
        <f>B14*0.8</f>
        <v>5306.4174400000011</v>
      </c>
    </row>
    <row r="16" spans="1:6" x14ac:dyDescent="0.2">
      <c r="A16" s="14" t="s">
        <v>13</v>
      </c>
      <c r="B16" s="6">
        <f>B8+B15</f>
        <v>13657.929440000002</v>
      </c>
    </row>
    <row r="18" spans="1:2" x14ac:dyDescent="0.2">
      <c r="A18" s="2" t="s">
        <v>16</v>
      </c>
      <c r="B18" s="3"/>
    </row>
    <row r="19" spans="1:2" x14ac:dyDescent="0.2">
      <c r="A19" s="4" t="s">
        <v>8</v>
      </c>
      <c r="B19" s="5">
        <v>21.5</v>
      </c>
    </row>
    <row r="20" spans="1:2" x14ac:dyDescent="0.2">
      <c r="A20" s="4" t="s">
        <v>2</v>
      </c>
      <c r="B20" s="5">
        <f>B19*B3</f>
        <v>379832.54500000004</v>
      </c>
    </row>
    <row r="21" spans="1:2" x14ac:dyDescent="0.2">
      <c r="A21" s="4" t="s">
        <v>6</v>
      </c>
      <c r="B21" s="5">
        <f>(546.07+(0.04*B20))/2</f>
        <v>7869.6859000000004</v>
      </c>
    </row>
    <row r="22" spans="1:2" x14ac:dyDescent="0.2">
      <c r="A22" s="4" t="s">
        <v>4</v>
      </c>
      <c r="B22" s="5">
        <f>0.8*B21</f>
        <v>6295.7487200000005</v>
      </c>
    </row>
    <row r="23" spans="1:2" x14ac:dyDescent="0.2">
      <c r="A23" s="14" t="s">
        <v>9</v>
      </c>
      <c r="B23" s="7">
        <f>B8+B22</f>
        <v>14647.260720000002</v>
      </c>
    </row>
    <row r="25" spans="1:2" x14ac:dyDescent="0.2">
      <c r="A25" s="2" t="s">
        <v>17</v>
      </c>
      <c r="B25" s="3"/>
    </row>
    <row r="26" spans="1:2" x14ac:dyDescent="0.2">
      <c r="A26" s="4" t="s">
        <v>5</v>
      </c>
      <c r="B26" s="5">
        <v>25</v>
      </c>
    </row>
    <row r="27" spans="1:2" x14ac:dyDescent="0.2">
      <c r="A27" s="4" t="s">
        <v>2</v>
      </c>
      <c r="B27" s="5">
        <f>B26*B3</f>
        <v>441665.75</v>
      </c>
    </row>
    <row r="28" spans="1:2" x14ac:dyDescent="0.2">
      <c r="A28" s="4" t="s">
        <v>6</v>
      </c>
      <c r="B28" s="5">
        <f>(546.07+0.04*B27)/2</f>
        <v>9106.35</v>
      </c>
    </row>
    <row r="29" spans="1:2" x14ac:dyDescent="0.2">
      <c r="A29" s="4" t="s">
        <v>4</v>
      </c>
      <c r="B29" s="5">
        <f>B28*0.8</f>
        <v>7285.0800000000008</v>
      </c>
    </row>
    <row r="30" spans="1:2" x14ac:dyDescent="0.2">
      <c r="A30" s="14" t="s">
        <v>10</v>
      </c>
      <c r="B30" s="6">
        <f>B29+B8</f>
        <v>15636.592000000001</v>
      </c>
    </row>
  </sheetData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1189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TDPTDP2</dc:creator>
  <dc:description/>
  <cp:lastModifiedBy>Olivier</cp:lastModifiedBy>
  <cp:revision>3</cp:revision>
  <dcterms:created xsi:type="dcterms:W3CDTF">2020-12-21T11:15:54Z</dcterms:created>
  <dcterms:modified xsi:type="dcterms:W3CDTF">2020-12-21T21:52:51Z</dcterms:modified>
  <dc:language>fr-FR</dc:language>
</cp:coreProperties>
</file>